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37" documentId="8_{588EE3B0-F0A2-4CA1-894D-D4633332233C}" xr6:coauthVersionLast="47" xr6:coauthVersionMax="47" xr10:uidLastSave="{CC7B3208-4B63-4661-A63D-D9ED95970FA6}"/>
  <bookViews>
    <workbookView xWindow="-110" yWindow="-110" windowWidth="22780" windowHeight="14540" tabRatio="810" firstSheet="1" activeTab="6"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E37" i="15" s="1"/>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<sst xmlns="http://schemas.openxmlformats.org/spreadsheetml/2006/main" count="583" uniqueCount="300">
  <si>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</si>
  <si>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</si>
  <si>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</si>
  <si>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</si>
  <si>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</si>
  <si>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</si>
  <si>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</si>
  <si>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</si>
  <si>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</si>
  <si>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</si>
  <si>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</si>
  <si>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</si>
  <si>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</si>
  <si>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</si>
  <si>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</si>
  <si>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</si>
  <si>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</si>
  <si>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</si>
  <si>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</si>
  <si>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</si>
  <si>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</si>
  <si>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</si>
  <si>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</si>
  <si>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</si>
  <si>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</si>
  <si>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</si>
  <si>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</si>
  <si>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</si>
  <si>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</si>
  <si>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</si>
  <si>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</si>
  <si>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</si>
  <si>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</si>
  <si>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</si>
  <si>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</si>
  <si>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</si>
  <si>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</si>
  <si>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</si>
  <si>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</si>
  <si>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</si>
  <si>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</si>
  <si>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</si>
  <si>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</si>
  <si>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</si>
  <si>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</si>
  <si>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</si>
  <si>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</si>
  <si>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</si>
  <si>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</si>
  <si>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</si>
  <si>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</si>
  <si>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</si>
  <si>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</si>
  <si>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</si>
  <si>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</si>
  <si>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</si>
  <si>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</si>
  <si>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</si>
  <si>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</si>
  <si>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</si>
  <si>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</si>
  <si>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</si>
  <si>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</si>
  <si>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</si>
  <si>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</si>
  <si>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</si>
  <si>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</si>
  <si>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</si>
  <si>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</si>
  <si>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</si>
  <si>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</si>
  <si>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</si>
  <si>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</si>
  <si>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</si>
  <si>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</si>
  <si>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</si>
  <si>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</si>
  <si>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</si>
  <si>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</si>
  <si>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</si>
  <si>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</si>
  <si>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</si>
  <si>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</si>
  <si>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</si>
  <si>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</si>
  <si>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</si>
  <si>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</si>
  <si>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</si>
  <si>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</si>
  <si>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</si>
  <si>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</si>
  <si>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</si>
  <si>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</si>
  <si>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</si>
  <si>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</si>
  <si>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</si>
  <si>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</si>
  <si>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</si>
  <si>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</si>
  <si>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</si>
  <si>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</si>
  <si>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</si>
  <si>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</si>
  <si>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</si>
  <si>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</si>
  <si>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</si>
  <si>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</si>
  <si>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</si>
  <si>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</si>
  <si>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</si>
  <si>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</si>
  <si>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</si>
  <si>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</si>
  <si>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</si>
  <si>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</si>
  <si>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</si>
  <si>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</si>
  <si>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</si>
  <si>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</si>
  <si>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</si>
  <si>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</si>
  <si>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</si>
  <si>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</si>
  <si>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</si>
  <si>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</si>
  <si>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</si>
  <si>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</si>
  <si>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</si>
  <si>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</si>
  <si>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</si>
  <si>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</si>
  <si>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</si>
  <si>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</si>
  <si>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</si>
  <si>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</si>
  <si>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</si>
  <si>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</si>
  <si>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</si>
  <si>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</si>
  <si>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</si>
  <si>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</si>
  <si>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</si>
  <si>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</si>
  <si>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</si>
  <si>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</si>
  <si>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</si>
  <si>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</si>
  <si>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</si>
  <si>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</si>
  <si>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</si>
  <si>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</si>
  <si>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</si>
  <si>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</si>
  <si>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</si>
  <si>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</si>
  <si>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</si>
  <si>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</si>
  <si>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</si>
  <si>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</si>
  <si>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</si>
  <si>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</si>
  <si>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</si>
  <si>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</si>
  <si>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</si>
  <si>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</si>
  <si>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</si>
  <si>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</si>
  <si>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</si>
  <si>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</si>
  <si>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</si>
  <si>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</si>
  <si>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</si>
  <si>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</si>
  <si>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</si>
  <si>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</si>
  <si>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</si>
  <si>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</si>
  <si>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</si>
  <si>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</si>
  <si>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</si>
  <si>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</si>
  <si>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</si>
  <si>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</si>
  <si>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</si>
  <si>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</si>
  <si>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</si>
  <si>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</si>
  <si>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</si>
  <si>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</si>
  <si>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</si>
  <si>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</si>
  <si>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</si>
  <si>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</si>
  <si>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</si>
  <si>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</si>
  <si>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</si>
  <si>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</si>
  <si>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</si>
  <si>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</si>
  <si>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</si>
  <si>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</si>
  <si>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</si>
  <si>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</si>
  <si>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</si>
  <si>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</si>
  <si>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</si>
  <si>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</si>
  <si>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</si>
  <si>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</si>
  <si>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</si>
  <si>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</si>
  <si>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</si>
  <si>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</si>
  <si>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</si>
  <si>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</si>
  <si>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</si>
  <si>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</si>
  <si>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</si>
  <si>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</si>
  <si>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</si>
  <si>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</si>
  <si>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</si>
  <si>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</si>
  <si>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</si>
  <si>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</si>
  <si>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</si>
  <si>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</si>
  <si>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</si>
  <si>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</si>
  <si>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</si>
  <si>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</si>
  <si>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</si>
  <si>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</si>
  <si>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</si>
  <si>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</si>
  <si>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</si>
  <si>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</si>
  <si>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</si>
  <si>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</si>
  <si>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</si>
  <si>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</si>
  <si>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</si>
  <si>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</si>
  <si>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</si>
  <si>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</si>
  <si>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</si>
  <si>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</si>
  <si>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</si>
  <si>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</si>
  <si>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</si>
  <si>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</si>
  <si>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</si>
  <si>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</si>
  <si>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</si>
  <si>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</si>
  <si>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</si>
  <si>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</si>
  <si>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</si>
  <si>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</si>
  <si>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</si>
  <si>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</si>
  <si>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</si>
  <si>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</si>
  <si>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</si>
  <si>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</si>
  <si>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</si>
  <si>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</si>
  <si>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</si>
  <si>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</si>
  <si>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</si>
  <si>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</si>
  <si>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</si>
  <si>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</si>
  <si>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</si>
  <si>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</si>
  <si>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</si>
  <si>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</si>
  <si>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</si>
  <si>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</si>
  <si>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</si>
  <si>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</si>
  <si>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</si>
  <si>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eigenlijk alleen als er gewassen wordt (hetgeen noodzakelijk is voor toepassing terug in beton)</t>
  </si>
  <si>
    <t xml:space="preserve"> ' 0270-reC&amp;Breken, per kg steenachtig (o.b.v. SBK Breken steenachtig MRPI)</t>
  </si>
  <si>
    <t>geen</t>
  </si>
  <si>
    <t>'Grind 4-32, in en nabij Nederland, geproduceerd door Cascade-leden, A1-A3, cat. 2, (07-2028)</t>
  </si>
  <si>
    <t>dichtheid</t>
  </si>
  <si>
    <t>economische waarde</t>
  </si>
  <si>
    <t>ja, er is voldoende markt voor betongranulaat.</t>
  </si>
  <si>
    <t>ja, na breken en fractioneren en wanneer betonganulaat voldoet aan de BRL 2506 is dit toepasbaar in beton, wegenbouw, grondbouw en werken.</t>
  </si>
  <si>
    <t>Recycling granulaten uit steenachtig afvalstromen: Regeling No. IENM/BSK-2015/18222 van 5 Februari 2015</t>
  </si>
  <si>
    <t>Storten is verboden, recycling is de standaard.</t>
  </si>
  <si>
    <t>volgens NL-PCR beton</t>
  </si>
  <si>
    <t>0240-sto&amp;Stort beton, cellenbeton (o.b.v. Waste concrete {Europe without Switzerland}| treatment of waste concrete, inert material landfill | Cut-off, U)</t>
  </si>
  <si>
    <t>technische prestatie en prijs gelijk aan primaire toeslagmaterialen</t>
  </si>
  <si>
    <t xml:space="preserve"> 'in zowel de EN 16575, als ook de NL PCR beton is het EOL beschreven als alles dat nodig om te voldoen aan  IENM/BSK-2015/18222.
Het einde afvalpunt moet gelijk zijn voor zowel de latere toepassing in nieuw beton als voor een funderingslaag onder de weg. Voor beide stromen geldt dat het beton hiervoor gebroken moet worden en vervolgens moet worden verwerkt tot granulaat. Het punt 'einde afval' ligt bij het punt: gebroken betongranulaat, opgeslagen in depot, gereed voor levering.</t>
  </si>
  <si>
    <t>beton</t>
  </si>
  <si>
    <t>o.a. elementen, metselwerk, gewapend beton</t>
  </si>
  <si>
    <t>B&amp;U en GWW</t>
  </si>
  <si>
    <t xml:space="preserve">ja, doorgaans grind of zand vervanging als toeslagmateriaal in beton of als funderingsmateriaal.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</si>
</sst>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23424" y="15287625"/>
          <a:ext cx="4640581" cy="4229735"/>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26599" y="15284450"/>
          <a:ext cx="4637406" cy="4232910"/>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opLeftCell="A5" zoomScale="145" zoomScaleNormal="145" workbookViewId="0">
      <selection activeCell="F11" sqref="F11"/>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8</v>
      </c>
      <c r="G8" s="3" t="s">
        <v>3</v>
      </c>
      <c r="H8" s="2" t="s">
        <v>9</v>
      </c>
      <c r="I8" s="3"/>
    </row>
    <row r="9" spans="2:25" ht="10.5" thickTop="1">
      <c r="D9" s="3"/>
      <c r="E9" s="3" t="s">
        <v>10</v>
      </c>
      <c r="F9" s="2" t="s">
        <v>296</v>
      </c>
      <c r="G9" s="3" t="s">
        <v>3</v>
      </c>
      <c r="H9" s="2" t="s">
        <v>9</v>
      </c>
      <c r="I9" s="3"/>
    </row>
    <row r="10" spans="2:25">
      <c r="D10" s="3"/>
      <c r="E10" s="3" t="s">
        <v>11</v>
      </c>
      <c r="F10" s="81" t="s">
        <v>297</v>
      </c>
      <c r="G10" s="3" t="s">
        <v>3</v>
      </c>
      <c r="H10" s="2" t="s">
        <v>9</v>
      </c>
      <c r="I10" s="3"/>
    </row>
    <row r="11" spans="2:25">
      <c r="D11" s="3"/>
      <c r="E11" s="3" t="s">
        <v>12</v>
      </c>
      <c r="F11" s="67" t="str">
        <f>'SP 1 Verdeling EOL'!G46</f>
        <v>B&amp;U en 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0.99</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0.01</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volgens NL-PCR beton</v>
      </c>
      <c r="I29" s="9" t="s">
        <v>37</v>
      </c>
    </row>
    <row r="30" spans="4:9">
      <c r="D30" s="3"/>
      <c r="E30" s="3" t="s">
        <v>40</v>
      </c>
      <c r="F30" s="69">
        <f>'SP 4 recycling'!E37</f>
        <v>1</v>
      </c>
      <c r="G30" s="3" t="s">
        <v>17</v>
      </c>
      <c r="H30" s="69" t="s">
        <v>294</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293</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91</v>
      </c>
      <c r="F79" s="86"/>
      <c r="G79" s="86"/>
      <c r="H79" s="86"/>
      <c r="I79" s="86"/>
      <c r="J79" s="86"/>
      <c r="K79" s="86"/>
      <c r="L79" s="86"/>
      <c r="M79" s="86"/>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46" workbookViewId="0">
      <selection activeCell="E23" sqref="E23:M23"/>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8" t="s">
        <v>60</v>
      </c>
      <c r="F13" s="88"/>
      <c r="G13" s="88"/>
      <c r="H13" s="88"/>
      <c r="I13" s="88"/>
      <c r="J13" s="88"/>
      <c r="K13" s="88"/>
      <c r="L13" s="88"/>
      <c r="M13" s="88"/>
    </row>
    <row r="14" spans="2:30" ht="11.5">
      <c r="D14" s="13"/>
      <c r="E14" s="84" t="s">
        <v>61</v>
      </c>
      <c r="F14" s="84"/>
      <c r="G14" s="84"/>
      <c r="H14" s="84"/>
      <c r="I14" s="84"/>
      <c r="J14" s="84"/>
      <c r="K14" s="84"/>
      <c r="L14" s="84"/>
      <c r="M14" s="84"/>
    </row>
    <row r="15" spans="2:30" ht="75" customHeight="1">
      <c r="D15" s="13"/>
      <c r="E15" s="87" t="s">
        <v>299</v>
      </c>
      <c r="F15" s="87"/>
      <c r="G15" s="87"/>
      <c r="H15" s="87"/>
      <c r="I15" s="87"/>
      <c r="J15" s="87"/>
      <c r="K15" s="87"/>
      <c r="L15" s="87"/>
      <c r="M15" s="87"/>
    </row>
    <row r="16" spans="2:30" ht="11.5">
      <c r="D16" s="13"/>
    </row>
    <row r="17" spans="4:30" ht="31.5" customHeight="1">
      <c r="D17" s="13"/>
      <c r="E17" s="92" t="s">
        <v>62</v>
      </c>
      <c r="F17" s="88"/>
      <c r="G17" s="88"/>
      <c r="H17" s="88"/>
      <c r="I17" s="88"/>
      <c r="J17" s="88"/>
      <c r="K17" s="88"/>
      <c r="L17" s="88"/>
      <c r="M17" s="88"/>
    </row>
    <row r="18" spans="4:30" ht="11.5">
      <c r="D18" s="13"/>
      <c r="E18" s="84" t="s">
        <v>61</v>
      </c>
      <c r="F18" s="84"/>
      <c r="G18" s="84"/>
      <c r="H18" s="84"/>
      <c r="I18" s="84"/>
      <c r="J18" s="84"/>
      <c r="K18" s="84"/>
      <c r="L18" s="84"/>
      <c r="M18" s="84"/>
    </row>
    <row r="19" spans="4:30" ht="75" customHeight="1">
      <c r="D19" s="13"/>
      <c r="E19" s="87" t="s">
        <v>288</v>
      </c>
      <c r="F19" s="87"/>
      <c r="G19" s="87"/>
      <c r="H19" s="87"/>
      <c r="I19" s="87"/>
      <c r="J19" s="87"/>
      <c r="K19" s="87"/>
      <c r="L19" s="87"/>
      <c r="M19" s="87"/>
    </row>
    <row r="20" spans="4:30" ht="11.5">
      <c r="D20" s="13"/>
    </row>
    <row r="21" spans="4:30" ht="24" customHeight="1">
      <c r="D21" s="13"/>
      <c r="E21" s="88" t="s">
        <v>63</v>
      </c>
      <c r="F21" s="88"/>
      <c r="G21" s="88"/>
      <c r="H21" s="88"/>
      <c r="I21" s="88"/>
      <c r="J21" s="88"/>
      <c r="K21" s="88"/>
      <c r="L21" s="88"/>
      <c r="M21" s="88"/>
    </row>
    <row r="22" spans="4:30" ht="11.5">
      <c r="D22" s="13"/>
      <c r="E22" s="84" t="s">
        <v>61</v>
      </c>
      <c r="F22" s="84"/>
      <c r="G22" s="84"/>
      <c r="H22" s="84"/>
      <c r="I22" s="84"/>
      <c r="J22" s="84"/>
      <c r="K22" s="84"/>
      <c r="L22" s="84"/>
      <c r="M22" s="84"/>
    </row>
    <row r="23" spans="4:30" ht="75" customHeight="1">
      <c r="D23" s="13"/>
      <c r="E23" s="87" t="s">
        <v>289</v>
      </c>
      <c r="F23" s="87"/>
      <c r="G23" s="87"/>
      <c r="H23" s="87"/>
      <c r="I23" s="87"/>
      <c r="J23" s="87"/>
      <c r="K23" s="87"/>
      <c r="L23" s="87"/>
      <c r="M23" s="87"/>
    </row>
    <row r="24" spans="4:30" ht="11.5">
      <c r="D24" s="13"/>
    </row>
    <row r="25" spans="4:30" ht="24" customHeight="1">
      <c r="D25" s="13"/>
      <c r="E25" s="88" t="s">
        <v>64</v>
      </c>
      <c r="F25" s="88"/>
      <c r="G25" s="88"/>
      <c r="H25" s="88"/>
      <c r="I25" s="88"/>
      <c r="J25" s="88"/>
      <c r="K25" s="88"/>
      <c r="L25" s="88"/>
      <c r="M25" s="88"/>
    </row>
    <row r="26" spans="4:30" ht="11.5">
      <c r="D26" s="13"/>
      <c r="E26" s="84" t="s">
        <v>61</v>
      </c>
      <c r="F26" s="84"/>
      <c r="G26" s="84"/>
      <c r="H26" s="84"/>
      <c r="I26" s="84"/>
      <c r="J26" s="84"/>
      <c r="K26" s="84"/>
      <c r="L26" s="84"/>
      <c r="M26" s="84"/>
      <c r="AD26" s="16" t="s">
        <v>65</v>
      </c>
    </row>
    <row r="27" spans="4:30" ht="75" customHeight="1">
      <c r="D27" s="13"/>
      <c r="E27" s="87" t="s">
        <v>290</v>
      </c>
      <c r="F27" s="87"/>
      <c r="G27" s="87"/>
      <c r="H27" s="87"/>
      <c r="I27" s="87"/>
      <c r="J27" s="87"/>
      <c r="K27" s="87"/>
      <c r="L27" s="87"/>
      <c r="M27" s="87"/>
    </row>
    <row r="28" spans="4:30" ht="11.5">
      <c r="D28" s="13"/>
    </row>
    <row r="29" spans="4:30" ht="11.5">
      <c r="D29" s="13"/>
      <c r="AB29" s="6"/>
    </row>
    <row r="30" spans="4:30" ht="11.5">
      <c r="D30" s="13" t="s">
        <v>66</v>
      </c>
      <c r="E30" t="s">
        <v>67</v>
      </c>
    </row>
    <row r="31" spans="4:30" ht="11.5">
      <c r="D31" s="13"/>
      <c r="E31" s="89" t="s">
        <v>68</v>
      </c>
      <c r="F31" s="90"/>
      <c r="G31" s="90"/>
      <c r="H31" s="90"/>
      <c r="I31" s="90"/>
      <c r="J31" s="90"/>
      <c r="K31" s="90"/>
      <c r="L31" s="90"/>
      <c r="M31" s="91"/>
    </row>
    <row r="32" spans="4:30" ht="10.5">
      <c r="E32" s="17" t="s">
        <v>69</v>
      </c>
    </row>
    <row r="34" spans="4:13" ht="11.5">
      <c r="D34" s="13" t="s">
        <v>70</v>
      </c>
      <c r="E34" s="15" t="s">
        <v>71</v>
      </c>
    </row>
    <row r="35" spans="4:13" ht="11.5">
      <c r="D35" s="13"/>
      <c r="E35" s="15"/>
    </row>
    <row r="36" spans="4:13" ht="48" customHeight="1">
      <c r="D36" s="18" t="s">
        <v>72</v>
      </c>
      <c r="E36" s="88" t="s">
        <v>73</v>
      </c>
      <c r="F36" s="88"/>
      <c r="G36" s="88"/>
      <c r="H36" s="88"/>
      <c r="I36" s="88"/>
      <c r="J36" s="88"/>
      <c r="K36" s="88"/>
      <c r="L36" s="88"/>
      <c r="M36" s="88"/>
    </row>
    <row r="37" spans="4:13" ht="11.5">
      <c r="D37" s="13"/>
      <c r="E37" s="84" t="s">
        <v>61</v>
      </c>
      <c r="F37" s="84"/>
      <c r="G37" s="84"/>
      <c r="H37" s="84"/>
      <c r="I37" s="84"/>
      <c r="J37" s="84"/>
      <c r="K37" s="84"/>
      <c r="L37" s="84"/>
      <c r="M37" s="84"/>
    </row>
    <row r="38" spans="4:13" ht="75" customHeight="1">
      <c r="D38" s="13"/>
      <c r="E38" s="87"/>
      <c r="F38" s="87"/>
      <c r="G38" s="87"/>
      <c r="H38" s="87"/>
      <c r="I38" s="87"/>
      <c r="J38" s="87"/>
      <c r="K38" s="87"/>
      <c r="L38" s="87"/>
      <c r="M38" s="87"/>
    </row>
    <row r="39" spans="4:13" ht="11.5">
      <c r="D39" s="13"/>
    </row>
    <row r="40" spans="4:13" ht="24" customHeight="1">
      <c r="D40" s="13"/>
      <c r="E40" s="88" t="s">
        <v>74</v>
      </c>
      <c r="F40" s="88"/>
      <c r="G40" s="88"/>
      <c r="H40" s="88"/>
      <c r="I40" s="88"/>
      <c r="J40" s="88"/>
      <c r="K40" s="88"/>
      <c r="L40" s="88"/>
      <c r="M40" s="88"/>
    </row>
    <row r="41" spans="4:13" ht="11.5">
      <c r="D41" s="13"/>
      <c r="E41" s="84" t="s">
        <v>61</v>
      </c>
      <c r="F41" s="84"/>
      <c r="G41" s="84"/>
      <c r="H41" s="84"/>
      <c r="I41" s="84"/>
      <c r="J41" s="84"/>
      <c r="K41" s="84"/>
      <c r="L41" s="84"/>
      <c r="M41" s="84"/>
    </row>
    <row r="42" spans="4:13" ht="75" customHeight="1">
      <c r="D42" s="13"/>
      <c r="E42" s="87"/>
      <c r="F42" s="87"/>
      <c r="G42" s="87"/>
      <c r="H42" s="87"/>
      <c r="I42" s="87"/>
      <c r="J42" s="87"/>
      <c r="K42" s="87"/>
      <c r="L42" s="87"/>
      <c r="M42" s="87"/>
    </row>
    <row r="43" spans="4:13" ht="11.5">
      <c r="D43" s="13"/>
    </row>
    <row r="44" spans="4:13" ht="36" customHeight="1">
      <c r="D44" s="13"/>
      <c r="E44" s="88" t="s">
        <v>75</v>
      </c>
      <c r="F44" s="88"/>
      <c r="G44" s="88"/>
      <c r="H44" s="88"/>
      <c r="I44" s="88"/>
      <c r="J44" s="88"/>
      <c r="K44" s="88"/>
      <c r="L44" s="88"/>
      <c r="M44" s="88"/>
    </row>
    <row r="45" spans="4:13" ht="11.5">
      <c r="D45" s="13"/>
      <c r="E45" s="84" t="s">
        <v>61</v>
      </c>
      <c r="F45" s="84"/>
      <c r="G45" s="84"/>
      <c r="H45" s="84"/>
      <c r="I45" s="84"/>
      <c r="J45" s="84"/>
      <c r="K45" s="84"/>
      <c r="L45" s="84"/>
      <c r="M45" s="84"/>
    </row>
    <row r="46" spans="4:13" ht="75" customHeight="1">
      <c r="D46" s="13"/>
      <c r="E46" s="87"/>
      <c r="F46" s="87"/>
      <c r="G46" s="87"/>
      <c r="H46" s="87"/>
      <c r="I46" s="87"/>
      <c r="J46" s="87"/>
      <c r="K46" s="87"/>
      <c r="L46" s="87"/>
      <c r="M46" s="87"/>
    </row>
    <row r="47" spans="4:13" ht="11.5">
      <c r="D47" s="13"/>
    </row>
    <row r="48" spans="4:13" ht="36" customHeight="1">
      <c r="D48" s="13"/>
      <c r="E48" s="88" t="s">
        <v>76</v>
      </c>
      <c r="F48" s="88"/>
      <c r="G48" s="88"/>
      <c r="H48" s="88"/>
      <c r="I48" s="88"/>
      <c r="J48" s="88"/>
      <c r="K48" s="88"/>
      <c r="L48" s="88"/>
      <c r="M48" s="88"/>
    </row>
    <row r="49" spans="4:13" ht="11.5">
      <c r="D49" s="13"/>
      <c r="E49" s="84" t="s">
        <v>61</v>
      </c>
      <c r="F49" s="84"/>
      <c r="G49" s="84"/>
      <c r="H49" s="84"/>
      <c r="I49" s="84"/>
      <c r="J49" s="84"/>
      <c r="K49" s="84"/>
      <c r="L49" s="84"/>
      <c r="M49" s="84"/>
    </row>
    <row r="50" spans="4:13" ht="75" customHeight="1">
      <c r="D50" s="13"/>
      <c r="E50" s="87"/>
      <c r="F50" s="87"/>
      <c r="G50" s="87"/>
      <c r="H50" s="87"/>
      <c r="I50" s="87"/>
      <c r="J50" s="87"/>
      <c r="K50" s="87"/>
      <c r="L50" s="87"/>
      <c r="M50" s="87"/>
    </row>
    <row r="52" spans="4:13" ht="11.5">
      <c r="D52" s="13" t="s">
        <v>77</v>
      </c>
      <c r="E52" t="s">
        <v>78</v>
      </c>
      <c r="G52" t="s">
        <v>79</v>
      </c>
    </row>
    <row r="53" spans="4:13">
      <c r="E53" s="2" t="s">
        <v>80</v>
      </c>
      <c r="G53" s="82" t="s">
        <v>81</v>
      </c>
      <c r="H53" s="83"/>
      <c r="I53" s="83"/>
      <c r="J53" s="83"/>
      <c r="K53" s="83"/>
    </row>
    <row r="55" spans="4:13">
      <c r="E55" t="s">
        <v>82</v>
      </c>
      <c r="G55" t="s">
        <v>79</v>
      </c>
    </row>
    <row r="56" spans="4:13">
      <c r="E56" s="2" t="s">
        <v>80</v>
      </c>
      <c r="G56" s="82" t="s">
        <v>81</v>
      </c>
      <c r="H56" s="83"/>
      <c r="I56" s="83"/>
      <c r="J56" s="83"/>
      <c r="K56" s="83"/>
    </row>
    <row r="58" spans="4:13">
      <c r="E58" t="s">
        <v>83</v>
      </c>
      <c r="G58" t="s">
        <v>79</v>
      </c>
    </row>
    <row r="59" spans="4:13">
      <c r="E59" s="2" t="s">
        <v>80</v>
      </c>
      <c r="G59" s="82" t="s">
        <v>81</v>
      </c>
      <c r="H59" s="83"/>
      <c r="I59" s="83"/>
      <c r="J59" s="83"/>
      <c r="K59" s="83"/>
    </row>
    <row r="61" spans="4:13">
      <c r="E61" t="s">
        <v>84</v>
      </c>
      <c r="G61" t="s">
        <v>79</v>
      </c>
    </row>
    <row r="62" spans="4:13">
      <c r="E62" s="2" t="s">
        <v>80</v>
      </c>
      <c r="G62" s="82" t="s">
        <v>81</v>
      </c>
      <c r="H62" s="83"/>
      <c r="I62" s="83"/>
      <c r="J62" s="83"/>
      <c r="K62" s="83"/>
    </row>
    <row r="64" spans="4:13">
      <c r="E64" t="s">
        <v>85</v>
      </c>
      <c r="G64" t="s">
        <v>79</v>
      </c>
    </row>
    <row r="65" spans="4:13">
      <c r="E65" s="2" t="s">
        <v>80</v>
      </c>
      <c r="G65" s="82" t="s">
        <v>81</v>
      </c>
      <c r="H65" s="83"/>
      <c r="I65" s="83"/>
      <c r="J65" s="83"/>
      <c r="K65" s="83"/>
    </row>
    <row r="67" spans="4:13">
      <c r="E67" t="s">
        <v>86</v>
      </c>
      <c r="G67" t="s">
        <v>79</v>
      </c>
    </row>
    <row r="68" spans="4:13">
      <c r="E68" s="2" t="s">
        <v>80</v>
      </c>
      <c r="G68" s="82" t="s">
        <v>81</v>
      </c>
      <c r="H68" s="83"/>
      <c r="I68" s="83"/>
      <c r="J68" s="83"/>
      <c r="K68" s="83"/>
    </row>
    <row r="70" spans="4:13">
      <c r="E70" t="s">
        <v>87</v>
      </c>
      <c r="G70" t="s">
        <v>79</v>
      </c>
    </row>
    <row r="71" spans="4:13">
      <c r="E71" s="2" t="s">
        <v>80</v>
      </c>
      <c r="G71" s="82" t="s">
        <v>81</v>
      </c>
      <c r="H71" s="83"/>
      <c r="I71" s="83"/>
      <c r="J71" s="83"/>
      <c r="K71" s="83"/>
    </row>
    <row r="73" spans="4:13">
      <c r="E73" t="s">
        <v>88</v>
      </c>
      <c r="G73" t="s">
        <v>79</v>
      </c>
    </row>
    <row r="74" spans="4:13">
      <c r="E74" s="2" t="s">
        <v>80</v>
      </c>
      <c r="G74" s="82" t="s">
        <v>81</v>
      </c>
      <c r="H74" s="83"/>
      <c r="I74" s="83"/>
      <c r="J74" s="83"/>
      <c r="K74" s="83"/>
    </row>
    <row r="77" spans="4:13" ht="11.5">
      <c r="D77" s="13" t="s">
        <v>89</v>
      </c>
      <c r="E77" t="s">
        <v>90</v>
      </c>
    </row>
    <row r="78" spans="4:13" ht="11.5">
      <c r="D78" s="13"/>
      <c r="E78" s="84" t="s">
        <v>61</v>
      </c>
      <c r="F78" s="84"/>
      <c r="G78" s="84"/>
      <c r="H78" s="84"/>
      <c r="I78" s="84"/>
      <c r="J78" s="84"/>
      <c r="K78" s="84"/>
      <c r="L78" s="84"/>
      <c r="M78" s="84"/>
    </row>
    <row r="79" spans="4:13" ht="75" customHeight="1">
      <c r="D79" s="13"/>
      <c r="E79" s="85" t="s">
        <v>295</v>
      </c>
      <c r="F79" s="86"/>
      <c r="G79" s="86"/>
      <c r="H79" s="86"/>
      <c r="I79" s="86"/>
      <c r="J79" s="86"/>
      <c r="K79" s="86"/>
      <c r="L79" s="86"/>
      <c r="M79" s="86"/>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3" workbookViewId="0">
      <selection activeCell="G47" sqref="G47"/>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8" t="s">
        <v>96</v>
      </c>
      <c r="F8" s="88"/>
      <c r="G8" s="88"/>
      <c r="H8" s="88"/>
      <c r="K8" s="27" t="s">
        <v>97</v>
      </c>
    </row>
    <row r="9" spans="2:24">
      <c r="E9" s="88"/>
      <c r="F9" s="88"/>
      <c r="G9" s="88"/>
      <c r="H9" s="88"/>
    </row>
    <row r="10" spans="2:24">
      <c r="E10" s="88"/>
      <c r="F10" s="88"/>
      <c r="G10" s="88"/>
      <c r="H10" s="88"/>
    </row>
    <row r="11" spans="2:24">
      <c r="E11" s="88"/>
      <c r="F11" s="88"/>
      <c r="G11" s="88"/>
      <c r="H11" s="88"/>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8"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8"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8"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298</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1</v>
      </c>
      <c r="G55" s="23"/>
      <c r="H55" s="23" t="s">
        <v>291</v>
      </c>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33" sqref="G33"/>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0.01</v>
      </c>
      <c r="F26" s="52" t="s">
        <v>163</v>
      </c>
      <c r="G26" s="52" t="s">
        <v>282</v>
      </c>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0.99</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0.01</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8" t="s">
        <v>211</v>
      </c>
      <c r="E26" s="95"/>
      <c r="F26" s="95"/>
      <c r="G26" s="59"/>
    </row>
    <row r="27" spans="2:8" ht="30" customHeight="1">
      <c r="C27" s="55"/>
      <c r="D27" s="88" t="s">
        <v>212</v>
      </c>
      <c r="E27" s="88"/>
      <c r="F27" s="88"/>
      <c r="G27" s="57"/>
    </row>
    <row r="28" spans="2:8" ht="106" customHeight="1">
      <c r="C28" s="55" t="s">
        <v>213</v>
      </c>
      <c r="D28" s="88" t="s">
        <v>214</v>
      </c>
      <c r="E28" s="88"/>
      <c r="F28" s="88"/>
      <c r="G28" s="57"/>
    </row>
    <row r="29" spans="2:8" ht="50.15" customHeight="1">
      <c r="C29" s="55" t="s">
        <v>215</v>
      </c>
      <c r="D29" s="88" t="s">
        <v>216</v>
      </c>
      <c r="E29" s="88"/>
      <c r="F29" s="88"/>
      <c r="G29" s="57"/>
    </row>
    <row r="30" spans="2:8" ht="50.15" customHeight="1">
      <c r="C30" s="55" t="s">
        <v>217</v>
      </c>
      <c r="D30" s="88" t="s">
        <v>218</v>
      </c>
      <c r="E30" s="88"/>
      <c r="F30" s="88"/>
      <c r="G30" s="57"/>
    </row>
    <row r="31" spans="2:8" ht="10.5">
      <c r="C31" s="55" t="s">
        <v>219</v>
      </c>
      <c r="D31" s="88" t="s">
        <v>220</v>
      </c>
      <c r="E31" s="88"/>
      <c r="F31" s="88"/>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abSelected="1" workbookViewId="0">
      <selection activeCell="D18" sqref="D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283</v>
      </c>
      <c r="F7" s="70" t="s">
        <v>91</v>
      </c>
    </row>
    <row r="8" spans="2:22" ht="60.5">
      <c r="D8" s="68" t="s">
        <v>232</v>
      </c>
      <c r="E8" s="70" t="s">
        <v>284</v>
      </c>
      <c r="F8" s="70" t="s">
        <v>91</v>
      </c>
    </row>
    <row r="10" spans="2:22" ht="15.5" thickBot="1">
      <c r="B10" s="24"/>
      <c r="C10" s="24" t="s">
        <v>55</v>
      </c>
      <c r="D10" s="24" t="s">
        <v>233</v>
      </c>
      <c r="E10" s="24"/>
      <c r="F10" s="24"/>
      <c r="I10" s="25"/>
    </row>
    <row r="12" spans="2:22" ht="10.5">
      <c r="C12" s="55"/>
      <c r="D12" s="88" t="s">
        <v>197</v>
      </c>
      <c r="E12" s="88"/>
      <c r="F12" s="88"/>
      <c r="G12" s="56"/>
    </row>
    <row r="13" spans="2:22" ht="10.5">
      <c r="C13" s="55"/>
      <c r="D13" s="44"/>
      <c r="E13" s="44"/>
      <c r="F13" s="44"/>
      <c r="G13" s="44"/>
    </row>
    <row r="14" spans="2:22" ht="23.5" customHeight="1">
      <c r="C14" s="55" t="s">
        <v>234</v>
      </c>
      <c r="D14" s="88" t="s">
        <v>235</v>
      </c>
      <c r="E14" s="88"/>
      <c r="F14" s="88"/>
      <c r="G14" s="57"/>
    </row>
    <row r="15" spans="2:22" ht="32.5" customHeight="1">
      <c r="C15" s="55" t="s">
        <v>236</v>
      </c>
      <c r="D15" s="88" t="s">
        <v>201</v>
      </c>
      <c r="E15" s="88"/>
      <c r="F15" s="88"/>
      <c r="G15" s="57"/>
    </row>
    <row r="16" spans="2:22" ht="50.5" customHeight="1">
      <c r="C16" s="55" t="s">
        <v>237</v>
      </c>
      <c r="D16" s="88" t="s">
        <v>238</v>
      </c>
      <c r="E16" s="88"/>
      <c r="F16" s="88"/>
      <c r="G16" s="57"/>
    </row>
    <row r="17" spans="2:10" ht="11" thickBot="1">
      <c r="C17" s="55" t="s">
        <v>221</v>
      </c>
      <c r="D17" s="28" t="s">
        <v>239</v>
      </c>
      <c r="E17" s="28" t="s">
        <v>206</v>
      </c>
      <c r="F17" s="28" t="s">
        <v>6</v>
      </c>
      <c r="G17" s="28"/>
      <c r="H17" s="28"/>
    </row>
    <row r="18" spans="2:10" ht="20.5" thickTop="1">
      <c r="C18" s="55"/>
      <c r="D18" s="70" t="s">
        <v>285</v>
      </c>
      <c r="E18" s="23"/>
      <c r="F18" s="23" t="s">
        <v>292</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8" t="s">
        <v>242</v>
      </c>
      <c r="E24" s="88"/>
      <c r="F24" s="88"/>
      <c r="G24" s="57"/>
    </row>
    <row r="25" spans="2:10" ht="10.5">
      <c r="C25" s="55" t="s">
        <v>213</v>
      </c>
      <c r="D25" s="88" t="s">
        <v>243</v>
      </c>
      <c r="E25" s="88"/>
      <c r="F25" s="88"/>
      <c r="G25" s="57"/>
    </row>
    <row r="26" spans="2:10" ht="52" customHeight="1">
      <c r="C26" s="55" t="s">
        <v>215</v>
      </c>
      <c r="D26" s="88" t="s">
        <v>244</v>
      </c>
      <c r="E26" s="88"/>
      <c r="F26" s="88"/>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t="s">
        <v>286</v>
      </c>
      <c r="E30" s="23">
        <v>2400</v>
      </c>
      <c r="F30" s="23">
        <v>2400</v>
      </c>
      <c r="G30" s="23"/>
      <c r="H30" s="42">
        <f>IF(E30="","",IF(F30/E30&gt;1,1,F30/E30))</f>
        <v>1</v>
      </c>
      <c r="I30" s="64"/>
      <c r="J30" s="42"/>
    </row>
    <row r="31" spans="2:10" ht="10.5">
      <c r="D31" s="23" t="s">
        <v>287</v>
      </c>
      <c r="E31" s="23">
        <v>12</v>
      </c>
      <c r="F31" s="23">
        <v>12</v>
      </c>
      <c r="G31" s="23"/>
      <c r="H31" s="42">
        <f t="shared" ref="H31:H34" si="0">IF(E31="","",IF(F31/E31&gt;1,1,F31/E31))</f>
        <v>1</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f>MIN(H30:H34)</f>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8" t="s">
        <v>249</v>
      </c>
      <c r="E9" s="88"/>
      <c r="F9" s="88"/>
    </row>
    <row r="10" spans="2:9" ht="32.5" customHeight="1">
      <c r="C10" s="55" t="s">
        <v>236</v>
      </c>
      <c r="D10" s="88" t="s">
        <v>250</v>
      </c>
      <c r="E10" s="88"/>
      <c r="F10" s="88"/>
    </row>
    <row r="11" spans="2:9" ht="142.5" customHeight="1">
      <c r="C11" s="55" t="s">
        <v>202</v>
      </c>
      <c r="D11" s="88" t="s">
        <v>251</v>
      </c>
      <c r="E11" s="88"/>
      <c r="F11" s="88"/>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03F3085-3C58-488A-832D-318849AEA5C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2025-11-14T19:37:12Z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