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2A65AAC4-F242-4D50-B052-FE3C46789A0D}" xr6:coauthVersionLast="47" xr6:coauthVersionMax="47" xr10:uidLastSave="{92AE4CFD-DDA6-46AC-A165-C277B5080FE3}"/>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<sst xmlns="http://schemas.openxmlformats.org/spreadsheetml/2006/main" count="342" uniqueCount="227">
  <si>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</si>
  <si>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</si>
  <si>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</si>
  <si>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</si>
  <si>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</si>
  <si>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</si>
  <si>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</si>
  <si>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</si>
  <si>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</si>
  <si>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</si>
  <si>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</si>
  <si>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</si>
  <si>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</si>
  <si>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</si>
  <si>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</si>
  <si>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</si>
  <si>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</si>
  <si>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</si>
  <si>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</si>
  <si>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</si>
  <si>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</si>
  <si>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</si>
  <si>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</si>
  <si>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</si>
  <si>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</si>
  <si>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</si>
  <si>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</si>
  <si>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</si>
  <si>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</si>
  <si>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</si>
  <si>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</si>
  <si>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</si>
  <si>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</si>
  <si>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</si>
  <si>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</si>
  <si>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</si>
  <si>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</si>
  <si>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</si>
  <si>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</si>
  <si>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</si>
  <si>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</si>
  <si>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</si>
  <si>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</si>
  <si>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</si>
  <si>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</si>
  <si>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</si>
  <si>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</si>
  <si>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</si>
  <si>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</si>
  <si>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</si>
  <si>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</si>
  <si>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</si>
  <si>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</si>
  <si>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</si>
  <si>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</si>
  <si>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</si>
  <si>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</si>
  <si>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</si>
  <si>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</si>
  <si>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</si>
  <si>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</si>
  <si>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</si>
  <si>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</si>
  <si>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</si>
  <si>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</si>
  <si>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</si>
  <si>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</si>
  <si>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</si>
  <si>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</si>
  <si>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</si>
  <si>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</si>
  <si>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</si>
  <si>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</si>
  <si>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</si>
  <si>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</si>
  <si>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</si>
  <si>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</si>
  <si>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</si>
  <si>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</si>
  <si>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</si>
  <si>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</si>
  <si>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</si>
  <si>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</si>
  <si>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</si>
  <si>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</si>
  <si>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</si>
  <si>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</si>
  <si>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</si>
  <si>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</si>
  <si>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</si>
  <si>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</si>
  <si>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</si>
  <si>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</si>
  <si>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</si>
  <si>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</si>
  <si>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</si>
  <si>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</si>
  <si>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</si>
  <si>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</si>
  <si>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</si>
  <si>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</si>
  <si>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</si>
  <si>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</si>
  <si>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</si>
  <si>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</si>
  <si>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</si>
  <si>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</si>
  <si>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</si>
  <si>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</si>
  <si>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</si>
  <si>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</si>
  <si>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</si>
  <si>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</si>
  <si>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</si>
  <si>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</si>
  <si>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</si>
  <si>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</si>
  <si>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</si>
  <si>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</si>
  <si>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</si>
  <si>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</si>
  <si>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</si>
  <si>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</si>
  <si>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</si>
  <si>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</si>
  <si>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</si>
  <si>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</si>
  <si>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</si>
  <si>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</si>
  <si>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</si>
  <si>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</si>
  <si>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</si>
  <si>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</si>
  <si>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</si>
  <si>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</si>
  <si>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</si>
  <si>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</si>
  <si>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</si>
  <si>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</si>
  <si>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</si>
  <si>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</si>
  <si>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</si>
  <si>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</si>
  <si>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</si>
  <si>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</si>
  <si>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</si>
  <si>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</si>
  <si>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</si>
  <si>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</si>
  <si>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</si>
  <si>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</si>
  <si>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</si>
  <si>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</si>
  <si>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</si>
  <si>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</si>
  <si>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</si>
  <si>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</si>
  <si>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</si>
  <si>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</si>
  <si>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</si>
  <si>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</si>
  <si>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</si>
  <si>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</si>
  <si>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</si>
  <si>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</si>
  <si>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</si>
  <si>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</si>
  <si>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</si>
  <si>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</si>
  <si>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</si>
  <si>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</si>
  <si>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</si>
  <si>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</si>
  <si>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</si>
  <si>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</si>
  <si>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</si>
  <si>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</si>
  <si>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</si>
  <si>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</si>
  <si>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</si>
  <si>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</si>
  <si>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</si>
  <si>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</si>
  <si>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</si>
  <si>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</si>
  <si>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</si>
  <si>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</si>
  <si>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</si>
  <si>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</si>
  <si>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</si>
  <si>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</si>
  <si>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</si>
  <si>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</si>
  <si>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</si>
  <si>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</si>
  <si>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</si>
  <si>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</si>
  <si>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</si>
  <si>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</si>
  <si>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</si>
  <si>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</si>
  <si>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nee</t>
  </si>
  <si>
    <t xml:space="preserve">Ja. exacte waarden nog niet bepaald. </t>
  </si>
  <si>
    <t xml:space="preserve">schoon hout </t>
  </si>
  <si>
    <t>Losmaakbaar/verwijderbaar</t>
  </si>
  <si>
    <t>Recycling en hergebruik</t>
  </si>
  <si>
    <t xml:space="preserve">Deels een op een hergebruik van de bekisting. Ingeval van recycling kan de bekisting worden versnipperd en worden gebruikt in de productie van plaatmateriaal. </t>
  </si>
  <si>
    <t xml:space="preserve">Een op een hergebruik na sortering en kwaliteitcheck . Of gerecycled na verspanen. </t>
  </si>
  <si>
    <t>Recycling hergebruik</t>
  </si>
  <si>
    <t>Hout, 12 % vocht</t>
  </si>
  <si>
    <t>1.1</t>
  </si>
  <si>
    <t>0276-reD&amp;Module D, houtspaanders, per kg NETTO geleverd (o.b.v. Wood chips, dry, measured as dry mass {RER}| three layered laminated board production | Cut-off, U)</t>
  </si>
  <si>
    <t>Hout schoon bekisting</t>
  </si>
  <si>
    <t>Ja, er is een markt voor hergebruik van bekisting</t>
  </si>
  <si>
    <t>NMD 33 ongewijzigd</t>
  </si>
  <si>
    <t>0275-reD&amp;Module D, houten balk, per kg NETTO geleverd (o.b.v. Sawnwood, beam, softwood, dried (u=10%), planed {RoW}| planing, beam, softwood, u=10% | Cut-off, U)</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</si>
  <si>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</si>
  <si>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er is een markt en afzet voor schoon hout, waaronder deze soorten vallen</t>
  </si>
  <si>
    <t>Ja, het is een algemene en bekende afvalstroom van bouwstoffen (JRC waste category 17 02 01).</t>
  </si>
  <si>
    <t>Opnieuw verwachte levensduur afhankelijk van gebruiksfunctie</t>
  </si>
  <si>
    <t>Schoon hout</t>
  </si>
  <si>
    <t xml:space="preserve">Stort komt in de praktijk niet voor. </t>
  </si>
  <si>
    <t>Afhankelijk van de samenstelling is bekisting meerdere malen te gebruiken, 3 x is minimaal. (SBR, Stimular)</t>
  </si>
  <si>
    <t>Moet blijven voldoen aan de gestelde, geldende technische/constructieve eisen (geen kwaliteitsverlies acceptabel)</t>
  </si>
  <si>
    <t>Aanname dat houtspaanders na toepassing als grondstof nog 1 x hergebruikt kunnen worden.</t>
  </si>
  <si>
    <t>Vrij van verontreinigingen</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</si>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</sst>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6">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2" fillId="16" borderId="1" xfId="12" applyAlignment="1">
      <alignment horizontal="left" vertical="top" wrapText="1"/>
      <protection locked="0"/>
    </xf>
    <xf numFmtId="0" fontId="0" fillId="0" borderId="0" xfId="0" applyAlignment="1">
      <alignment horizontal="left" vertical="top" wrapText="1"/>
    </xf>
    <xf numFmtId="0" fontId="27" fillId="0" borderId="0" xfId="0" applyFont="1" applyAlignment="1">
      <alignment horizontal="left" vertical="top"/>
    </xf>
    <xf numFmtId="0" fontId="3" fillId="0" borderId="0" xfId="0" applyFont="1" applyAlignment="1">
      <alignment horizontal="left" vertical="top" wrapText="1"/>
    </xf>
    <xf numFmtId="9" fontId="2" fillId="16" borderId="1" xfId="12" applyNumberFormat="1" applyAlignment="1">
      <alignment horizontal="left" vertical="top" wrapText="1"/>
      <protection locked="0"/>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9" fillId="16" borderId="1" xfId="12" applyFont="1" applyAlignment="1">
      <alignment horizontal="left" vertical="top" wrapText="1"/>
      <protection locked="0"/>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27</xdr:row>
      <xdr:rowOff>237990</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20" zoomScaleNormal="12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212</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205</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7" t="s">
        <v>14</v>
      </c>
      <c r="F14" s="67"/>
      <c r="G14" s="67"/>
      <c r="H14" s="67"/>
      <c r="I14" s="67"/>
      <c r="J14" s="67"/>
      <c r="K14" s="67"/>
      <c r="L14" s="67"/>
      <c r="M14" s="67"/>
    </row>
    <row r="15" spans="2:30" ht="12">
      <c r="D15" s="9"/>
      <c r="E15" s="68" t="s">
        <v>15</v>
      </c>
      <c r="F15" s="68"/>
      <c r="G15" s="68"/>
      <c r="H15" s="68"/>
      <c r="I15" s="68"/>
      <c r="J15" s="68"/>
      <c r="K15" s="68"/>
      <c r="L15" s="68"/>
      <c r="M15" s="68"/>
    </row>
    <row r="16" spans="2:30" ht="75" customHeight="1">
      <c r="D16" s="65"/>
      <c r="E16" s="66" t="s">
        <v>206</v>
      </c>
      <c r="F16" s="66"/>
      <c r="G16" s="66"/>
      <c r="H16" s="66"/>
      <c r="I16" s="66"/>
      <c r="J16" s="66"/>
      <c r="K16" s="66"/>
      <c r="L16" s="66"/>
      <c r="M16" s="66"/>
    </row>
    <row r="17" spans="4:30" ht="12">
      <c r="D17" s="9"/>
    </row>
    <row r="18" spans="4:30" ht="31.5" customHeight="1">
      <c r="D18" s="9"/>
      <c r="E18" s="69" t="s">
        <v>16</v>
      </c>
      <c r="F18" s="67"/>
      <c r="G18" s="67"/>
      <c r="H18" s="67"/>
      <c r="I18" s="67"/>
      <c r="J18" s="67"/>
      <c r="K18" s="67"/>
      <c r="L18" s="67"/>
      <c r="M18" s="67"/>
    </row>
    <row r="19" spans="4:30" ht="12">
      <c r="D19" s="9"/>
      <c r="E19" s="68" t="s">
        <v>15</v>
      </c>
      <c r="F19" s="68"/>
      <c r="G19" s="68"/>
      <c r="H19" s="68"/>
      <c r="I19" s="68"/>
      <c r="J19" s="68"/>
      <c r="K19" s="68"/>
      <c r="L19" s="68"/>
      <c r="M19" s="68"/>
    </row>
    <row r="20" spans="4:30" ht="75" customHeight="1">
      <c r="D20" s="9"/>
      <c r="E20" s="66" t="s">
        <v>216</v>
      </c>
      <c r="F20" s="66"/>
      <c r="G20" s="66"/>
      <c r="H20" s="66"/>
      <c r="I20" s="66"/>
      <c r="J20" s="66"/>
      <c r="K20" s="66"/>
      <c r="L20" s="66"/>
      <c r="M20" s="66"/>
    </row>
    <row r="21" spans="4:30" ht="12">
      <c r="D21" s="9"/>
    </row>
    <row r="22" spans="4:30" ht="24" customHeight="1">
      <c r="D22" s="9"/>
      <c r="E22" s="67" t="s">
        <v>17</v>
      </c>
      <c r="F22" s="67"/>
      <c r="G22" s="67"/>
      <c r="H22" s="67"/>
      <c r="I22" s="67"/>
      <c r="J22" s="67"/>
      <c r="K22" s="67"/>
      <c r="L22" s="67"/>
      <c r="M22" s="67"/>
    </row>
    <row r="23" spans="4:30" ht="12">
      <c r="D23" s="9"/>
      <c r="E23" s="68" t="s">
        <v>15</v>
      </c>
      <c r="F23" s="68"/>
      <c r="G23" s="68"/>
      <c r="H23" s="68"/>
      <c r="I23" s="68"/>
      <c r="J23" s="68"/>
      <c r="K23" s="68"/>
      <c r="L23" s="68"/>
      <c r="M23" s="68"/>
    </row>
    <row r="24" spans="4:30" ht="75" customHeight="1">
      <c r="D24" s="9"/>
      <c r="E24" s="66" t="s">
        <v>198</v>
      </c>
      <c r="F24" s="66"/>
      <c r="G24" s="66"/>
      <c r="H24" s="66"/>
      <c r="I24" s="66"/>
      <c r="J24" s="66"/>
      <c r="K24" s="66"/>
      <c r="L24" s="66"/>
      <c r="M24" s="66"/>
    </row>
    <row r="25" spans="4:30" ht="12">
      <c r="D25" s="9"/>
    </row>
    <row r="26" spans="4:30" ht="24" customHeight="1">
      <c r="D26" s="9"/>
      <c r="E26" s="67" t="s">
        <v>18</v>
      </c>
      <c r="F26" s="67"/>
      <c r="G26" s="67"/>
      <c r="H26" s="67"/>
      <c r="I26" s="67"/>
      <c r="J26" s="67"/>
      <c r="K26" s="67"/>
      <c r="L26" s="67"/>
      <c r="M26" s="67"/>
    </row>
    <row r="27" spans="4:30" ht="12">
      <c r="D27" s="9"/>
      <c r="E27" s="68" t="s">
        <v>15</v>
      </c>
      <c r="F27" s="68"/>
      <c r="G27" s="68"/>
      <c r="H27" s="68"/>
      <c r="I27" s="68"/>
      <c r="J27" s="68"/>
      <c r="K27" s="68"/>
      <c r="L27" s="68"/>
      <c r="M27" s="68"/>
      <c r="AD27" s="12" t="s">
        <v>19</v>
      </c>
    </row>
    <row r="28" spans="4:30" ht="75" customHeight="1">
      <c r="D28" s="9"/>
      <c r="E28" s="70" t="s">
        <v>218</v>
      </c>
      <c r="F28" s="66"/>
      <c r="G28" s="66"/>
      <c r="H28" s="66"/>
      <c r="I28" s="66"/>
      <c r="J28" s="66"/>
      <c r="K28" s="66"/>
      <c r="L28" s="66"/>
      <c r="M28" s="66"/>
    </row>
    <row r="29" spans="4:30" ht="12">
      <c r="D29" s="9"/>
    </row>
    <row r="30" spans="4:30" ht="12">
      <c r="D30" s="9"/>
      <c r="AB30" s="3"/>
    </row>
    <row r="31" spans="4:30" ht="12">
      <c r="D31" s="9" t="s">
        <v>20</v>
      </c>
      <c r="E31" t="s">
        <v>21</v>
      </c>
    </row>
    <row r="32" spans="4:30" ht="12">
      <c r="D32" s="9"/>
      <c r="E32" s="71" t="s">
        <v>201</v>
      </c>
      <c r="F32" s="72"/>
      <c r="G32" s="72"/>
      <c r="H32" s="72"/>
      <c r="I32" s="72"/>
      <c r="J32" s="72"/>
      <c r="K32" s="72"/>
      <c r="L32" s="72"/>
      <c r="M32" s="73"/>
    </row>
    <row r="33" spans="4:13">
      <c r="E33" s="13" t="s">
        <v>197</v>
      </c>
    </row>
    <row r="35" spans="4:13" ht="12">
      <c r="D35" s="9" t="s">
        <v>22</v>
      </c>
      <c r="E35" s="11" t="s">
        <v>23</v>
      </c>
    </row>
    <row r="36" spans="4:13" ht="12">
      <c r="D36" s="9"/>
      <c r="E36" s="11"/>
    </row>
    <row r="37" spans="4:13" ht="48" customHeight="1">
      <c r="D37" s="14" t="s">
        <v>24</v>
      </c>
      <c r="E37" s="67" t="s">
        <v>25</v>
      </c>
      <c r="F37" s="67"/>
      <c r="G37" s="67"/>
      <c r="H37" s="67"/>
      <c r="I37" s="67"/>
      <c r="J37" s="67"/>
      <c r="K37" s="67"/>
      <c r="L37" s="67"/>
      <c r="M37" s="67"/>
    </row>
    <row r="38" spans="4:13" ht="12">
      <c r="D38" s="9"/>
      <c r="E38" s="68" t="s">
        <v>15</v>
      </c>
      <c r="F38" s="68"/>
      <c r="G38" s="68"/>
      <c r="H38" s="68"/>
      <c r="I38" s="68"/>
      <c r="J38" s="68"/>
      <c r="K38" s="68"/>
      <c r="L38" s="68"/>
      <c r="M38" s="68"/>
    </row>
    <row r="39" spans="4:13" ht="75" customHeight="1">
      <c r="D39" s="9"/>
      <c r="E39" s="66" t="s">
        <v>217</v>
      </c>
      <c r="F39" s="66"/>
      <c r="G39" s="66"/>
      <c r="H39" s="66"/>
      <c r="I39" s="66"/>
      <c r="J39" s="66"/>
      <c r="K39" s="66"/>
      <c r="L39" s="66"/>
      <c r="M39" s="66"/>
    </row>
    <row r="40" spans="4:13" ht="12">
      <c r="D40" s="9"/>
    </row>
    <row r="41" spans="4:13" ht="24" customHeight="1">
      <c r="D41" s="9"/>
      <c r="E41" s="67" t="s">
        <v>26</v>
      </c>
      <c r="F41" s="67"/>
      <c r="G41" s="67"/>
      <c r="H41" s="67"/>
      <c r="I41" s="67"/>
      <c r="J41" s="67"/>
      <c r="K41" s="67"/>
      <c r="L41" s="67"/>
      <c r="M41" s="67"/>
    </row>
    <row r="42" spans="4:13" ht="12">
      <c r="D42" s="9"/>
      <c r="E42" s="68" t="s">
        <v>15</v>
      </c>
      <c r="F42" s="68"/>
      <c r="G42" s="68"/>
      <c r="H42" s="68"/>
      <c r="I42" s="68"/>
      <c r="J42" s="68"/>
      <c r="K42" s="68"/>
      <c r="L42" s="68"/>
      <c r="M42" s="68"/>
    </row>
    <row r="43" spans="4:13" ht="75" customHeight="1">
      <c r="D43" s="9"/>
      <c r="E43" s="66" t="s">
        <v>202</v>
      </c>
      <c r="F43" s="66"/>
      <c r="G43" s="66"/>
      <c r="H43" s="66"/>
      <c r="I43" s="66"/>
      <c r="J43" s="66"/>
      <c r="K43" s="66"/>
      <c r="L43" s="66"/>
      <c r="M43" s="66"/>
    </row>
    <row r="44" spans="4:13" ht="12">
      <c r="D44" s="9"/>
    </row>
    <row r="45" spans="4:13" ht="36" customHeight="1">
      <c r="D45" s="9"/>
      <c r="E45" s="67" t="s">
        <v>27</v>
      </c>
      <c r="F45" s="67"/>
      <c r="G45" s="67"/>
      <c r="H45" s="67"/>
      <c r="I45" s="67"/>
      <c r="J45" s="67"/>
      <c r="K45" s="67"/>
      <c r="L45" s="67"/>
      <c r="M45" s="67"/>
    </row>
    <row r="46" spans="4:13" ht="12">
      <c r="D46" s="9"/>
      <c r="E46" s="68" t="s">
        <v>15</v>
      </c>
      <c r="F46" s="68"/>
      <c r="G46" s="68"/>
      <c r="H46" s="68"/>
      <c r="I46" s="68"/>
      <c r="J46" s="68"/>
      <c r="K46" s="68"/>
      <c r="L46" s="68"/>
      <c r="M46" s="68"/>
    </row>
    <row r="47" spans="4:13" ht="75" customHeight="1">
      <c r="D47" s="9"/>
      <c r="E47" s="66" t="s">
        <v>213</v>
      </c>
      <c r="F47" s="66"/>
      <c r="G47" s="66"/>
      <c r="H47" s="66"/>
      <c r="I47" s="66"/>
      <c r="J47" s="66"/>
      <c r="K47" s="66"/>
      <c r="L47" s="66"/>
      <c r="M47" s="66"/>
    </row>
    <row r="48" spans="4:13" ht="12">
      <c r="D48" s="9"/>
    </row>
    <row r="49" spans="4:13" ht="36" customHeight="1">
      <c r="D49" s="9"/>
      <c r="E49" s="67" t="s">
        <v>28</v>
      </c>
      <c r="F49" s="67"/>
      <c r="G49" s="67"/>
      <c r="H49" s="67"/>
      <c r="I49" s="67"/>
      <c r="J49" s="67"/>
      <c r="K49" s="67"/>
      <c r="L49" s="67"/>
      <c r="M49" s="67"/>
    </row>
    <row r="50" spans="4:13" ht="12">
      <c r="D50" s="9"/>
      <c r="E50" s="68" t="s">
        <v>15</v>
      </c>
      <c r="F50" s="68"/>
      <c r="G50" s="68"/>
      <c r="H50" s="68"/>
      <c r="I50" s="68"/>
      <c r="J50" s="68"/>
      <c r="K50" s="68"/>
      <c r="L50" s="68"/>
      <c r="M50" s="68"/>
    </row>
    <row r="51" spans="4:13" ht="75" customHeight="1">
      <c r="D51" s="9"/>
      <c r="E51" s="70" t="s">
        <v>226</v>
      </c>
      <c r="F51" s="66"/>
      <c r="G51" s="66"/>
      <c r="H51" s="66"/>
      <c r="I51" s="66"/>
      <c r="J51" s="66"/>
      <c r="K51" s="66"/>
      <c r="L51" s="66"/>
      <c r="M51" s="66"/>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8" t="s">
        <v>15</v>
      </c>
      <c r="F79" s="68"/>
      <c r="G79" s="68"/>
      <c r="H79" s="68"/>
      <c r="I79" s="68"/>
      <c r="J79" s="68"/>
      <c r="K79" s="68"/>
      <c r="L79" s="68"/>
      <c r="M79" s="68"/>
    </row>
    <row r="80" spans="4:13" ht="75" customHeight="1">
      <c r="D80" s="9"/>
      <c r="E80" s="74" t="s">
        <v>207</v>
      </c>
      <c r="F80" s="66"/>
      <c r="G80" s="66"/>
      <c r="H80" s="66"/>
      <c r="I80" s="66"/>
      <c r="J80" s="66"/>
      <c r="K80" s="66"/>
      <c r="L80" s="66"/>
      <c r="M80" s="66"/>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5" zoomScale="120" zoomScaleNormal="120" workbookViewId="0">
      <selection activeCell="G57" sqref="G57"/>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208</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7" t="s">
        <v>47</v>
      </c>
      <c r="F9" s="67"/>
      <c r="G9" s="67"/>
      <c r="H9" s="67"/>
      <c r="K9" s="25" t="s">
        <v>48</v>
      </c>
    </row>
    <row r="10" spans="2:24">
      <c r="E10" s="67"/>
      <c r="F10" s="67"/>
      <c r="G10" s="67"/>
      <c r="H10" s="67"/>
    </row>
    <row r="11" spans="2:24">
      <c r="E11" s="67"/>
      <c r="F11" s="67"/>
      <c r="G11" s="67"/>
      <c r="H11" s="67"/>
    </row>
    <row r="12" spans="2:24">
      <c r="E12" s="67"/>
      <c r="F12" s="67"/>
      <c r="G12" s="67"/>
      <c r="H12" s="67"/>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7" t="s">
        <v>71</v>
      </c>
      <c r="F25" s="77"/>
      <c r="G25" s="77"/>
      <c r="H25" s="77"/>
    </row>
    <row r="26" spans="4:8">
      <c r="E26" s="77"/>
      <c r="F26" s="77"/>
      <c r="G26" s="77"/>
      <c r="H26" s="77"/>
    </row>
    <row r="27" spans="4:8">
      <c r="E27" s="77"/>
      <c r="F27" s="77"/>
      <c r="G27" s="77"/>
      <c r="H27" s="77"/>
    </row>
    <row r="28" spans="4:8" ht="39.9" customHeight="1">
      <c r="E28" s="77"/>
      <c r="F28" s="77"/>
      <c r="G28" s="77"/>
      <c r="H28" s="77"/>
    </row>
    <row r="30" spans="4:8">
      <c r="D30" s="4" t="s">
        <v>72</v>
      </c>
      <c r="E30" s="4" t="s">
        <v>73</v>
      </c>
    </row>
    <row r="31" spans="4:8">
      <c r="E31" s="67" t="s">
        <v>74</v>
      </c>
      <c r="F31" s="77"/>
      <c r="G31" s="77"/>
      <c r="H31" s="77"/>
    </row>
    <row r="32" spans="4:8">
      <c r="E32" s="77"/>
      <c r="F32" s="77"/>
      <c r="G32" s="77"/>
      <c r="H32" s="77"/>
    </row>
    <row r="33" spans="4:11">
      <c r="E33" s="77"/>
      <c r="F33" s="77"/>
      <c r="G33" s="77"/>
      <c r="H33" s="77"/>
    </row>
    <row r="34" spans="4:11">
      <c r="E34" s="77"/>
      <c r="F34" s="77"/>
      <c r="G34" s="77"/>
      <c r="H34" s="77"/>
    </row>
    <row r="35" spans="4:11" ht="147" customHeight="1">
      <c r="E35" s="77"/>
      <c r="F35" s="77"/>
      <c r="G35" s="77"/>
      <c r="H35" s="77"/>
    </row>
    <row r="36" spans="4:11" ht="11.1" customHeight="1"/>
    <row r="37" spans="4:11" ht="12" customHeight="1">
      <c r="D37" s="4" t="s">
        <v>75</v>
      </c>
      <c r="E37" s="4" t="s">
        <v>76</v>
      </c>
    </row>
    <row r="38" spans="4:11" ht="9.9" customHeight="1">
      <c r="E38" s="67" t="s">
        <v>77</v>
      </c>
      <c r="F38" s="77"/>
      <c r="G38" s="77"/>
      <c r="H38" s="77"/>
    </row>
    <row r="39" spans="4:11">
      <c r="E39" s="77"/>
      <c r="F39" s="77"/>
      <c r="G39" s="77"/>
      <c r="H39" s="77"/>
    </row>
    <row r="40" spans="4:11">
      <c r="E40" s="77"/>
      <c r="F40" s="77"/>
      <c r="G40" s="77"/>
      <c r="H40" s="77"/>
    </row>
    <row r="41" spans="4:11" ht="80.400000000000006" customHeight="1">
      <c r="E41" s="77"/>
      <c r="F41" s="77"/>
      <c r="G41" s="77"/>
      <c r="H41" s="77"/>
    </row>
    <row r="42" spans="4:11">
      <c r="K42" t="s">
        <v>78</v>
      </c>
    </row>
    <row r="44" spans="4:11" ht="15">
      <c r="D44" s="37" t="s">
        <v>79</v>
      </c>
      <c r="E44" s="37" t="s">
        <v>80</v>
      </c>
      <c r="F44" s="37"/>
      <c r="G44" s="37"/>
      <c r="H44" s="37"/>
    </row>
    <row r="45" spans="4:11" ht="15">
      <c r="D45" s="37"/>
      <c r="E45" t="s">
        <v>81</v>
      </c>
      <c r="F45" s="37"/>
      <c r="G45" s="37"/>
      <c r="H45" s="37"/>
    </row>
    <row r="46" spans="4:11" ht="10.8" thickBot="1">
      <c r="E46" s="78" t="s">
        <v>82</v>
      </c>
      <c r="F46" s="79"/>
      <c r="G46" s="26" t="s">
        <v>83</v>
      </c>
      <c r="H46" s="26" t="s">
        <v>1</v>
      </c>
    </row>
    <row r="47" spans="4:11" ht="10.8" thickTop="1">
      <c r="E47" s="80" t="s">
        <v>84</v>
      </c>
      <c r="F47" s="81"/>
      <c r="G47" s="19"/>
      <c r="H47" s="19"/>
    </row>
    <row r="48" spans="4:11">
      <c r="E48" s="75" t="s">
        <v>85</v>
      </c>
      <c r="F48" s="76"/>
      <c r="G48" s="19" t="s">
        <v>204</v>
      </c>
      <c r="H48" s="19"/>
    </row>
    <row r="49" spans="5:8">
      <c r="E49" s="75" t="s">
        <v>86</v>
      </c>
      <c r="F49" s="76"/>
      <c r="G49" s="19" t="s">
        <v>220</v>
      </c>
      <c r="H49" s="19"/>
    </row>
    <row r="50" spans="5:8">
      <c r="E50" s="75" t="s">
        <v>87</v>
      </c>
      <c r="F50" s="76"/>
      <c r="G50" s="19" t="s">
        <v>219</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0.8</v>
      </c>
      <c r="G56" s="64" t="s">
        <v>203</v>
      </c>
      <c r="H56" s="19" t="s">
        <v>214</v>
      </c>
    </row>
    <row r="57" spans="5:8">
      <c r="E57" s="33" t="s">
        <v>41</v>
      </c>
      <c r="F57" s="38">
        <v>0.1</v>
      </c>
      <c r="G57" s="19"/>
      <c r="H57" s="19" t="s">
        <v>214</v>
      </c>
    </row>
    <row r="58" spans="5:8">
      <c r="E58" s="33" t="s">
        <v>90</v>
      </c>
      <c r="F58" s="38">
        <v>0.1</v>
      </c>
      <c r="G58" s="19"/>
      <c r="H58" s="19" t="s">
        <v>214</v>
      </c>
    </row>
    <row r="59" spans="5:8">
      <c r="E59" s="33" t="s">
        <v>67</v>
      </c>
      <c r="F59" s="38">
        <v>0</v>
      </c>
      <c r="G59" s="19"/>
      <c r="H59" s="19" t="s">
        <v>214</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C14" zoomScale="130" zoomScaleNormal="130" workbookViewId="0">
      <selection activeCell="G26" sqref="G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2" t="s">
        <v>96</v>
      </c>
      <c r="E7" s="82"/>
      <c r="F7" s="82"/>
    </row>
    <row r="8" spans="2:18">
      <c r="C8" s="42"/>
      <c r="D8" s="82"/>
      <c r="E8" s="82"/>
      <c r="F8" s="82"/>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0.8</v>
      </c>
      <c r="F12" s="48" t="s">
        <v>102</v>
      </c>
      <c r="J12" s="33" t="s">
        <v>103</v>
      </c>
      <c r="K12" s="46">
        <v>0</v>
      </c>
      <c r="L12" s="48" t="s">
        <v>102</v>
      </c>
    </row>
    <row r="13" spans="2:18" ht="20.399999999999999">
      <c r="D13" s="33" t="s">
        <v>104</v>
      </c>
      <c r="E13" s="46">
        <f>'SP 1 Verdeling EOL'!F57</f>
        <v>0.1</v>
      </c>
      <c r="F13" s="48" t="s">
        <v>102</v>
      </c>
      <c r="J13" s="33" t="s">
        <v>104</v>
      </c>
      <c r="K13" s="46">
        <v>0.5</v>
      </c>
      <c r="L13" s="48" t="s">
        <v>102</v>
      </c>
    </row>
    <row r="14" spans="2:18" ht="20.399999999999999">
      <c r="D14" s="33" t="s">
        <v>105</v>
      </c>
      <c r="E14" s="46">
        <f>'SP 1 Verdeling EOL'!F58</f>
        <v>0.1</v>
      </c>
      <c r="F14" s="48" t="s">
        <v>102</v>
      </c>
      <c r="J14" s="33" t="s">
        <v>105</v>
      </c>
      <c r="K14" s="46">
        <v>0.48</v>
      </c>
      <c r="L14" s="48" t="s">
        <v>102</v>
      </c>
    </row>
    <row r="15" spans="2:18" ht="20.399999999999999">
      <c r="D15" s="33" t="s">
        <v>106</v>
      </c>
      <c r="E15" s="46">
        <f>'SP 1 Verdeling EOL'!F59</f>
        <v>0</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3" t="s">
        <v>109</v>
      </c>
      <c r="E18" s="83"/>
      <c r="F18" s="83"/>
      <c r="J18" s="83"/>
      <c r="K18" s="83"/>
      <c r="L18" s="83"/>
    </row>
    <row r="19" spans="1:12" ht="36" customHeight="1">
      <c r="D19" s="83"/>
      <c r="E19" s="83"/>
      <c r="F19" s="83"/>
      <c r="J19" s="83"/>
      <c r="K19" s="83"/>
      <c r="L19" s="83"/>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v>
      </c>
      <c r="F24" s="50" t="s">
        <v>115</v>
      </c>
      <c r="G24" s="50" t="s">
        <v>221</v>
      </c>
      <c r="J24" s="33" t="s">
        <v>119</v>
      </c>
      <c r="K24" s="50">
        <v>0.01</v>
      </c>
      <c r="L24" s="50" t="s">
        <v>120</v>
      </c>
    </row>
    <row r="25" spans="1:12">
      <c r="D25" s="33" t="s">
        <v>121</v>
      </c>
      <c r="E25" s="50">
        <v>0.05</v>
      </c>
      <c r="F25" s="50" t="s">
        <v>115</v>
      </c>
      <c r="G25" s="50"/>
      <c r="J25" s="33" t="s">
        <v>121</v>
      </c>
      <c r="K25" s="50">
        <v>0</v>
      </c>
      <c r="L25" s="50" t="s">
        <v>118</v>
      </c>
    </row>
    <row r="26" spans="1:12">
      <c r="D26" s="33" t="s">
        <v>122</v>
      </c>
      <c r="E26" s="50">
        <v>0</v>
      </c>
      <c r="F26" s="50" t="s">
        <v>115</v>
      </c>
      <c r="G26" s="50" t="s">
        <v>221</v>
      </c>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0.72</v>
      </c>
      <c r="F32" s="48" t="s">
        <v>133</v>
      </c>
      <c r="J32" s="33" t="s">
        <v>132</v>
      </c>
      <c r="K32" s="46">
        <v>0.47499999999999998</v>
      </c>
      <c r="L32" s="48" t="s">
        <v>133</v>
      </c>
    </row>
    <row r="33" spans="4:12" ht="30.6">
      <c r="D33" s="33" t="s">
        <v>134</v>
      </c>
      <c r="E33" s="46">
        <f>E13*(1-E25-E26)+E12*E22-E12*E22*E25</f>
        <v>0.13300000000000001</v>
      </c>
      <c r="F33" s="51" t="s">
        <v>135</v>
      </c>
      <c r="J33" s="33" t="s">
        <v>134</v>
      </c>
      <c r="K33" s="46">
        <v>0.49519999999999997</v>
      </c>
      <c r="L33" s="51" t="s">
        <v>135</v>
      </c>
    </row>
    <row r="34" spans="4:12" ht="61.2">
      <c r="D34" s="33" t="s">
        <v>136</v>
      </c>
      <c r="E34" s="46">
        <f>E14*(1-E27)+E12*E23+E13*E25+E12*E22*E25-E12*E22*E25*E27-E13*E25*E27</f>
        <v>0.14700000000000002</v>
      </c>
      <c r="F34" s="51" t="s">
        <v>137</v>
      </c>
      <c r="J34" s="33" t="s">
        <v>136</v>
      </c>
      <c r="K34" s="46">
        <v>0</v>
      </c>
      <c r="L34" s="51" t="s">
        <v>137</v>
      </c>
    </row>
    <row r="35" spans="4:12" ht="61.2">
      <c r="D35" s="33" t="s">
        <v>138</v>
      </c>
      <c r="E35" s="46">
        <f>E15+E12*E24+E13*E26+E14*E27+E12*E22*E25*E27+E13*E25*E27</f>
        <v>0</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A13" zoomScale="120" zoomScaleNormal="120" workbookViewId="0">
      <selection activeCell="G28" sqref="G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7" t="s">
        <v>143</v>
      </c>
      <c r="E7" s="67"/>
      <c r="F7" s="67"/>
      <c r="G7" s="54"/>
    </row>
    <row r="8" spans="2:20">
      <c r="C8" s="53"/>
      <c r="D8" s="42"/>
      <c r="E8" s="42"/>
      <c r="F8" s="42"/>
      <c r="G8" s="42"/>
    </row>
    <row r="9" spans="2:20" ht="23.4" customHeight="1">
      <c r="C9" s="53" t="s">
        <v>144</v>
      </c>
      <c r="D9" s="67" t="s">
        <v>145</v>
      </c>
      <c r="E9" s="67"/>
      <c r="F9" s="67"/>
      <c r="G9" s="55"/>
    </row>
    <row r="10" spans="2:20" ht="32.4" customHeight="1">
      <c r="C10" s="53" t="s">
        <v>146</v>
      </c>
      <c r="D10" s="67" t="s">
        <v>147</v>
      </c>
      <c r="E10" s="67"/>
      <c r="F10" s="67"/>
      <c r="G10" s="55"/>
    </row>
    <row r="11" spans="2:20" ht="50.4" customHeight="1">
      <c r="C11" s="53" t="s">
        <v>148</v>
      </c>
      <c r="D11" s="67" t="s">
        <v>149</v>
      </c>
      <c r="E11" s="67"/>
      <c r="F11" s="67"/>
      <c r="G11" s="55"/>
    </row>
    <row r="12" spans="2:20" ht="10.8" thickBot="1">
      <c r="C12" s="53" t="s">
        <v>150</v>
      </c>
      <c r="D12" s="26" t="s">
        <v>151</v>
      </c>
      <c r="E12" s="26" t="s">
        <v>152</v>
      </c>
      <c r="F12" s="26" t="s">
        <v>153</v>
      </c>
      <c r="G12" s="26"/>
    </row>
    <row r="13" spans="2:20" ht="41.4" thickTop="1">
      <c r="C13" s="53"/>
      <c r="D13" s="19" t="s">
        <v>215</v>
      </c>
      <c r="E13" s="19" t="s">
        <v>210</v>
      </c>
      <c r="F13" s="19"/>
      <c r="G13" s="19"/>
    </row>
    <row r="14" spans="2:20">
      <c r="C14" s="53"/>
      <c r="D14" s="53"/>
      <c r="E14" s="53"/>
      <c r="F14" s="53"/>
      <c r="G14" s="53"/>
      <c r="H14" s="53"/>
    </row>
    <row r="15" spans="2:20" ht="15.6" thickBot="1">
      <c r="B15" s="22"/>
      <c r="C15" s="22" t="s">
        <v>12</v>
      </c>
      <c r="D15" s="22" t="s">
        <v>154</v>
      </c>
      <c r="E15" s="22"/>
      <c r="F15" s="22"/>
      <c r="G15" s="22"/>
    </row>
    <row r="17" spans="3:8" ht="21.9" customHeight="1">
      <c r="D17" s="84" t="s">
        <v>155</v>
      </c>
      <c r="E17" s="85"/>
      <c r="F17" s="85"/>
      <c r="G17" s="56"/>
    </row>
    <row r="19" spans="3:8">
      <c r="C19" s="53" t="s">
        <v>156</v>
      </c>
      <c r="D19" s="67" t="s">
        <v>157</v>
      </c>
      <c r="E19" s="77"/>
      <c r="F19" s="77"/>
      <c r="G19" s="57"/>
    </row>
    <row r="20" spans="3:8" ht="30" customHeight="1">
      <c r="C20" s="53"/>
      <c r="D20" s="67" t="s">
        <v>158</v>
      </c>
      <c r="E20" s="67"/>
      <c r="F20" s="67"/>
      <c r="G20" s="55"/>
    </row>
    <row r="21" spans="3:8" ht="105.9" customHeight="1">
      <c r="C21" s="53" t="s">
        <v>159</v>
      </c>
      <c r="D21" s="67" t="s">
        <v>160</v>
      </c>
      <c r="E21" s="67"/>
      <c r="F21" s="67"/>
      <c r="G21" s="55"/>
    </row>
    <row r="22" spans="3:8" ht="50.1" customHeight="1">
      <c r="C22" s="53" t="s">
        <v>161</v>
      </c>
      <c r="D22" s="67" t="s">
        <v>162</v>
      </c>
      <c r="E22" s="67"/>
      <c r="F22" s="67"/>
      <c r="G22" s="55"/>
    </row>
    <row r="23" spans="3:8" ht="50.1" customHeight="1">
      <c r="C23" s="53" t="s">
        <v>163</v>
      </c>
      <c r="D23" s="67" t="s">
        <v>164</v>
      </c>
      <c r="E23" s="67"/>
      <c r="F23" s="67"/>
      <c r="G23" s="55"/>
    </row>
    <row r="24" spans="3:8">
      <c r="C24" s="53" t="s">
        <v>165</v>
      </c>
      <c r="D24" s="67" t="s">
        <v>166</v>
      </c>
      <c r="E24" s="67"/>
      <c r="F24" s="67"/>
      <c r="G24" s="55"/>
    </row>
    <row r="26" spans="3:8">
      <c r="C26" s="53" t="s">
        <v>150</v>
      </c>
      <c r="D26" t="s">
        <v>167</v>
      </c>
    </row>
    <row r="27" spans="3:8" ht="10.8" thickBot="1">
      <c r="D27" s="26" t="s">
        <v>168</v>
      </c>
      <c r="E27" s="26" t="s">
        <v>169</v>
      </c>
      <c r="F27" s="26" t="s">
        <v>170</v>
      </c>
      <c r="G27" s="26" t="s">
        <v>171</v>
      </c>
      <c r="H27" s="26" t="s">
        <v>172</v>
      </c>
    </row>
    <row r="28" spans="3:8" ht="31.2" thickTop="1">
      <c r="D28" s="19" t="s">
        <v>223</v>
      </c>
      <c r="E28" s="19">
        <v>1</v>
      </c>
      <c r="F28" s="19">
        <v>0.67</v>
      </c>
      <c r="G28" s="19" t="s">
        <v>222</v>
      </c>
      <c r="H28" s="40">
        <f>IF(E28="","",IF(F28/E28&gt;1,1,F28/E28))</f>
        <v>0.67</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0.67</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F17" zoomScale="120" zoomScaleNormal="120" workbookViewId="0">
      <selection activeCell="F25" sqref="F2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7" t="s">
        <v>143</v>
      </c>
      <c r="E7" s="67"/>
      <c r="F7" s="67"/>
      <c r="G7" s="54"/>
    </row>
    <row r="8" spans="2:22">
      <c r="C8" s="53"/>
      <c r="D8" s="42"/>
      <c r="E8" s="42"/>
      <c r="F8" s="42"/>
      <c r="G8" s="42"/>
    </row>
    <row r="9" spans="2:22" ht="23.4" customHeight="1">
      <c r="C9" s="53" t="s">
        <v>176</v>
      </c>
      <c r="D9" s="67" t="s">
        <v>177</v>
      </c>
      <c r="E9" s="67"/>
      <c r="F9" s="67"/>
      <c r="G9" s="55"/>
    </row>
    <row r="10" spans="2:22" ht="32.4" customHeight="1">
      <c r="C10" s="53" t="s">
        <v>178</v>
      </c>
      <c r="D10" s="67" t="s">
        <v>147</v>
      </c>
      <c r="E10" s="67"/>
      <c r="F10" s="67"/>
      <c r="G10" s="55"/>
    </row>
    <row r="11" spans="2:22" ht="50.4" customHeight="1">
      <c r="C11" s="53" t="s">
        <v>179</v>
      </c>
      <c r="D11" s="67" t="s">
        <v>149</v>
      </c>
      <c r="E11" s="67"/>
      <c r="F11" s="67"/>
      <c r="G11" s="55"/>
    </row>
    <row r="12" spans="2:22" ht="10.8" thickBot="1">
      <c r="C12" s="53" t="s">
        <v>150</v>
      </c>
      <c r="D12" s="26" t="s">
        <v>151</v>
      </c>
      <c r="E12" s="26" t="s">
        <v>152</v>
      </c>
      <c r="F12" s="26" t="s">
        <v>153</v>
      </c>
      <c r="G12" s="26"/>
    </row>
    <row r="13" spans="2:22" ht="41.4" thickTop="1">
      <c r="C13" s="53"/>
      <c r="D13" s="19" t="s">
        <v>211</v>
      </c>
      <c r="E13" s="19" t="s">
        <v>210</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4" t="s">
        <v>181</v>
      </c>
      <c r="E17" s="85"/>
      <c r="F17" s="85"/>
      <c r="G17" s="56"/>
    </row>
    <row r="19" spans="3:10" ht="120" customHeight="1">
      <c r="C19" s="53" t="s">
        <v>156</v>
      </c>
      <c r="D19" s="67" t="s">
        <v>182</v>
      </c>
      <c r="E19" s="67"/>
      <c r="F19" s="67"/>
      <c r="G19" s="55"/>
    </row>
    <row r="20" spans="3:10">
      <c r="C20" s="53" t="s">
        <v>159</v>
      </c>
      <c r="D20" s="67" t="s">
        <v>183</v>
      </c>
      <c r="E20" s="67"/>
      <c r="F20" s="67"/>
      <c r="G20" s="55"/>
    </row>
    <row r="21" spans="3:10" ht="51.9" customHeight="1">
      <c r="C21" s="53" t="s">
        <v>161</v>
      </c>
      <c r="D21" s="67" t="s">
        <v>184</v>
      </c>
      <c r="E21" s="67"/>
      <c r="F21" s="67"/>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225</v>
      </c>
      <c r="E25" s="19">
        <v>1</v>
      </c>
      <c r="F25" s="19">
        <v>0.67</v>
      </c>
      <c r="G25" s="19" t="s">
        <v>224</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5" sqref="D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7" t="s">
        <v>189</v>
      </c>
      <c r="E9" s="67"/>
      <c r="F9" s="67"/>
    </row>
    <row r="10" spans="2:9" ht="32.4" customHeight="1">
      <c r="C10" s="53" t="s">
        <v>178</v>
      </c>
      <c r="D10" s="67" t="s">
        <v>190</v>
      </c>
      <c r="E10" s="67"/>
      <c r="F10" s="67"/>
    </row>
    <row r="11" spans="2:9" ht="142.5" customHeight="1">
      <c r="C11" s="53" t="s">
        <v>148</v>
      </c>
      <c r="D11" s="67" t="s">
        <v>191</v>
      </c>
      <c r="E11" s="67"/>
      <c r="F11" s="67"/>
      <c r="I11" s="63" t="s">
        <v>192</v>
      </c>
    </row>
    <row r="14" spans="2:9" ht="10.8" thickBot="1">
      <c r="C14" s="53" t="s">
        <v>150</v>
      </c>
      <c r="D14" s="26" t="s">
        <v>193</v>
      </c>
      <c r="E14" s="26" t="s">
        <v>194</v>
      </c>
      <c r="F14" s="26" t="s">
        <v>195</v>
      </c>
    </row>
    <row r="15" spans="2:9" ht="14.4" thickTop="1">
      <c r="C15" s="58"/>
      <c r="D15" s="19" t="s">
        <v>209</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B682C850-8E8A-4DD1-9DCF-A0B964CA8B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